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120" yWindow="30" windowWidth="15450" windowHeight="9090"/>
  </bookViews>
  <sheets>
    <sheet name="ANA_SAYFA" sheetId="1" r:id="rId1"/>
    <sheet name="HAZIRLAYAN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Y38" i="1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8"/>
  <c r="Y17"/>
  <c r="Y16"/>
  <c r="Y15"/>
  <c r="Y14"/>
  <c r="Y13"/>
  <c r="Y12"/>
  <c r="Y11"/>
  <c r="Y10"/>
  <c r="Y9"/>
  <c r="Y41"/>
  <c r="Y40"/>
  <c r="Y39"/>
  <c r="Y19"/>
  <c r="E49"/>
  <c r="Y42"/>
  <c r="E7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Y48"/>
  <c r="Y47"/>
  <c r="Y46"/>
  <c r="Y45"/>
  <c r="Y44"/>
  <c r="Y43"/>
  <c r="Z66" l="1"/>
  <c r="Y66"/>
  <c r="Y67"/>
  <c r="M66"/>
  <c r="M67" l="1"/>
  <c r="M72"/>
  <c r="M68" l="1"/>
  <c r="M69" l="1"/>
  <c r="M70" l="1"/>
  <c r="O70" s="1"/>
  <c r="O66" l="1"/>
  <c r="O72" s="1"/>
  <c r="O67"/>
  <c r="O68"/>
  <c r="M71"/>
  <c r="Y68" s="1"/>
  <c r="O69"/>
  <c r="O71" l="1"/>
</calcChain>
</file>

<file path=xl/comments1.xml><?xml version="1.0" encoding="utf-8"?>
<comments xmlns="http://schemas.openxmlformats.org/spreadsheetml/2006/main">
  <authors>
    <author>pp</author>
  </authors>
  <commentList>
    <comment ref="Z9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0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1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2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3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4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5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6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7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8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19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0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1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2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3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4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5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6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7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8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29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0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1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2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3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4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5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6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7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8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39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0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1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2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3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4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5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6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7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Z48" authorId="0">
      <text>
        <r>
          <rPr>
            <sz val="8"/>
            <color indexed="81"/>
            <rFont val="Tahoma"/>
            <family val="2"/>
            <charset val="162"/>
          </rPr>
          <t xml:space="preserve">yazılıya girmemeyenler için </t>
        </r>
        <r>
          <rPr>
            <b/>
            <sz val="8"/>
            <color indexed="81"/>
            <rFont val="Tahoma"/>
            <family val="2"/>
            <charset val="162"/>
          </rPr>
          <t xml:space="preserve">X </t>
        </r>
        <r>
          <rPr>
            <sz val="8"/>
            <color indexed="81"/>
            <rFont val="Tahoma"/>
            <family val="2"/>
            <charset val="162"/>
          </rPr>
          <t>işareti koyun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<sst xmlns="http://schemas.openxmlformats.org/spreadsheetml/2006/main" count="43" uniqueCount="40">
  <si>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ÖĞRENCİNİN</t>
  </si>
  <si>
    <t>SORULAR</t>
  </si>
  <si>
    <t>SONUÇ</t>
  </si>
  <si>
    <t>GİRMEDİ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</si>
  <si>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</si>
  <si>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</si>
  <si>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</si>
  <si>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</si>
  <si>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</si>
  <si>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</si>
  <si>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</si>
  <si>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SINAVIN DEĞERLENDİRİLMESİ</t>
  </si>
  <si>
    <t>SINAV BAŞARI ANALİZ VE DEĞERLENDİRMESİ</t>
  </si>
  <si>
    <t xml:space="preserve">Okul </t>
  </si>
  <si>
    <t xml:space="preserve">Öğretim Yılı </t>
  </si>
  <si>
    <t xml:space="preserve">Dönem </t>
  </si>
  <si>
    <t xml:space="preserve">Ders </t>
  </si>
  <si>
    <t xml:space="preserve">Sınıf </t>
  </si>
  <si>
    <t xml:space="preserve">Sınav Numarası </t>
  </si>
  <si>
    <t xml:space="preserve">Ders Öğretmeni </t>
  </si>
  <si>
    <t xml:space="preserve">Sınav tarihi </t>
  </si>
  <si>
    <t>Puan</t>
  </si>
  <si>
    <t>Soruların ilgili olduğu konular, 
kazanımlar veya alt öğrenme alanları</t>
  </si>
  <si>
    <t>GRAFİK ANALİZ</t>
  </si>
  <si>
    <t xml:space="preserve">    0    - 49,99    (Geçmez)</t>
  </si>
  <si>
    <t>50,00 - 59,99    (Geçer)</t>
  </si>
  <si>
    <t>60,00 - 69,99    (Orta)</t>
  </si>
  <si>
    <t>70,00 - 84,99    (İyi)</t>
  </si>
  <si>
    <t>85,00 - 100       (Pekiyi)</t>
  </si>
  <si>
    <t>Puan Ortalaması</t>
  </si>
  <si>
    <t>Başarılı öğrenci sayısı</t>
  </si>
  <si>
    <t>Başarısız öğrenci sayısı</t>
  </si>
  <si>
    <t>Sınav sonu başarı yüzdesi</t>
  </si>
  <si>
    <t>En yüksek / düşük puan</t>
  </si>
  <si>
    <t>: 1</t>
  </si>
  <si>
    <t>ONUR KAHVECİ</t>
  </si>
  <si>
    <t>Soru başarı yüzdesi %50'nin altında olan sorular incelenmiştir. Bu konular tekrar anlatılarak telafi edilmiştir.
ONUR KAHVECİ
BİL.TEKN Öğretmeni</t>
  </si>
  <si>
    <t>: ÇAYIRBAĞI ÇPL</t>
  </si>
  <si>
    <t>: 2016/2017</t>
  </si>
  <si>
    <t>:</t>
  </si>
</sst>
</file>

<file path=xl/styles.xml><?xml version="1.0" encoding="utf-8"?>
<styleSheet xmlns="http://schemas.openxmlformats.org/spreadsheetml/2006/main">
  <numFmts count="1">
    <numFmt numFmtId="164" formatCode="%0"/>
  </numFmts>
  <fonts count="9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Tahoma"/>
      <family val="2"/>
      <charset val="162"/>
    </font>
    <font>
      <b/>
      <sz val="9"/>
      <name val="Tahoma"/>
      <family val="2"/>
      <charset val="162"/>
    </font>
    <font>
      <sz val="10"/>
      <name val="Tahoma"/>
      <family val="2"/>
      <charset val="162"/>
    </font>
    <font>
      <b/>
      <sz val="16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Protection="1"/>
    <xf numFmtId="0" fontId="0" fillId="0" borderId="0" xfId="0" applyProtection="1"/>
    <xf numFmtId="0" fontId="1" fillId="0" borderId="0" xfId="0" applyFont="1" applyProtection="1"/>
    <xf numFmtId="0" fontId="2" fillId="2" borderId="10" xfId="0" applyFont="1" applyFill="1" applyBorder="1" applyAlignment="1" applyProtection="1">
      <alignment horizontal="center" vertical="center"/>
    </xf>
    <xf numFmtId="0" fontId="1" fillId="2" borderId="12" xfId="0" applyFont="1" applyFill="1" applyBorder="1" applyProtection="1"/>
    <xf numFmtId="0" fontId="1" fillId="2" borderId="0" xfId="0" applyFont="1" applyFill="1" applyBorder="1" applyProtection="1"/>
    <xf numFmtId="0" fontId="1" fillId="2" borderId="11" xfId="0" applyFont="1" applyFill="1" applyBorder="1" applyProtection="1"/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left" vertical="center" wrapText="1" indent="1"/>
      <protection locked="0"/>
    </xf>
    <xf numFmtId="1" fontId="7" fillId="4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" fillId="2" borderId="2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1" fillId="2" borderId="9" xfId="0" applyFont="1" applyFill="1" applyBorder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left" vertical="center" indent="1"/>
    </xf>
    <xf numFmtId="1" fontId="1" fillId="5" borderId="23" xfId="0" applyNumberFormat="1" applyFont="1" applyFill="1" applyBorder="1" applyAlignment="1" applyProtection="1">
      <alignment horizontal="center" wrapText="1"/>
      <protection locked="0"/>
    </xf>
    <xf numFmtId="1" fontId="1" fillId="5" borderId="24" xfId="0" applyNumberFormat="1" applyFont="1" applyFill="1" applyBorder="1" applyAlignment="1" applyProtection="1">
      <alignment horizontal="center" wrapText="1"/>
      <protection locked="0"/>
    </xf>
    <xf numFmtId="1" fontId="1" fillId="5" borderId="25" xfId="0" applyNumberFormat="1" applyFont="1" applyFill="1" applyBorder="1" applyAlignment="1" applyProtection="1">
      <alignment horizontal="center" wrapText="1"/>
      <protection locked="0"/>
    </xf>
    <xf numFmtId="1" fontId="1" fillId="5" borderId="12" xfId="0" applyNumberFormat="1" applyFont="1" applyFill="1" applyBorder="1" applyAlignment="1" applyProtection="1">
      <alignment horizontal="center" wrapText="1"/>
      <protection locked="0"/>
    </xf>
    <xf numFmtId="1" fontId="1" fillId="5" borderId="0" xfId="0" applyNumberFormat="1" applyFont="1" applyFill="1" applyBorder="1" applyAlignment="1" applyProtection="1">
      <alignment horizontal="center" wrapText="1"/>
      <protection locked="0"/>
    </xf>
    <xf numFmtId="1" fontId="1" fillId="5" borderId="11" xfId="0" applyNumberFormat="1" applyFont="1" applyFill="1" applyBorder="1" applyAlignment="1" applyProtection="1">
      <alignment horizontal="center" wrapText="1"/>
      <protection locked="0"/>
    </xf>
    <xf numFmtId="1" fontId="1" fillId="5" borderId="14" xfId="0" applyNumberFormat="1" applyFont="1" applyFill="1" applyBorder="1" applyAlignment="1" applyProtection="1">
      <alignment horizontal="center" wrapText="1"/>
      <protection locked="0"/>
    </xf>
    <xf numFmtId="1" fontId="1" fillId="5" borderId="15" xfId="0" applyNumberFormat="1" applyFont="1" applyFill="1" applyBorder="1" applyAlignment="1" applyProtection="1">
      <alignment horizontal="center" wrapText="1"/>
      <protection locked="0"/>
    </xf>
    <xf numFmtId="1" fontId="1" fillId="5" borderId="16" xfId="0" applyNumberFormat="1" applyFont="1" applyFill="1" applyBorder="1" applyAlignment="1" applyProtection="1">
      <alignment horizontal="center" wrapText="1"/>
      <protection locked="0"/>
    </xf>
    <xf numFmtId="1" fontId="1" fillId="2" borderId="23" xfId="0" applyNumberFormat="1" applyFont="1" applyFill="1" applyBorder="1" applyAlignment="1" applyProtection="1">
      <alignment horizontal="left" vertical="center" indent="1"/>
    </xf>
    <xf numFmtId="1" fontId="1" fillId="2" borderId="24" xfId="0" applyNumberFormat="1" applyFont="1" applyFill="1" applyBorder="1" applyAlignment="1" applyProtection="1">
      <alignment horizontal="left" vertical="center" indent="1"/>
    </xf>
    <xf numFmtId="1" fontId="1" fillId="2" borderId="39" xfId="0" applyNumberFormat="1" applyFont="1" applyFill="1" applyBorder="1" applyAlignment="1" applyProtection="1">
      <alignment horizontal="left" vertical="center" indent="1"/>
    </xf>
    <xf numFmtId="1" fontId="1" fillId="2" borderId="42" xfId="0" applyNumberFormat="1" applyFont="1" applyFill="1" applyBorder="1" applyAlignment="1" applyProtection="1">
      <alignment horizontal="left" vertical="center" indent="1"/>
    </xf>
    <xf numFmtId="1" fontId="1" fillId="2" borderId="36" xfId="0" applyNumberFormat="1" applyFont="1" applyFill="1" applyBorder="1" applyAlignment="1" applyProtection="1">
      <alignment horizontal="left" vertical="center" indent="1"/>
    </xf>
    <xf numFmtId="1" fontId="1" fillId="2" borderId="41" xfId="0" applyNumberFormat="1" applyFont="1" applyFill="1" applyBorder="1" applyAlignment="1" applyProtection="1">
      <alignment horizontal="left" vertical="center" indent="1"/>
    </xf>
    <xf numFmtId="164" fontId="8" fillId="2" borderId="38" xfId="0" applyNumberFormat="1" applyFont="1" applyFill="1" applyBorder="1" applyAlignment="1" applyProtection="1">
      <alignment horizontal="center" vertical="center"/>
    </xf>
    <xf numFmtId="164" fontId="8" fillId="2" borderId="25" xfId="0" applyNumberFormat="1" applyFont="1" applyFill="1" applyBorder="1" applyAlignment="1" applyProtection="1">
      <alignment horizontal="center" vertical="center"/>
    </xf>
    <xf numFmtId="164" fontId="8" fillId="2" borderId="40" xfId="0" applyNumberFormat="1" applyFont="1" applyFill="1" applyBorder="1" applyAlignment="1" applyProtection="1">
      <alignment horizontal="center" vertical="center"/>
    </xf>
    <xf numFmtId="164" fontId="8" fillId="2" borderId="43" xfId="0" applyNumberFormat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</xf>
    <xf numFmtId="164" fontId="1" fillId="2" borderId="17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164" fontId="1" fillId="2" borderId="13" xfId="0" applyNumberFormat="1" applyFont="1" applyFill="1" applyBorder="1" applyAlignment="1" applyProtection="1">
      <alignment horizontal="center" vertical="center"/>
    </xf>
    <xf numFmtId="1" fontId="1" fillId="2" borderId="4" xfId="0" quotePrefix="1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left" vertical="center" indent="1"/>
    </xf>
    <xf numFmtId="1" fontId="1" fillId="2" borderId="4" xfId="0" applyNumberFormat="1" applyFont="1" applyFill="1" applyBorder="1" applyAlignment="1" applyProtection="1">
      <alignment horizontal="left" vertical="center" indent="1"/>
    </xf>
    <xf numFmtId="1" fontId="1" fillId="2" borderId="44" xfId="0" applyNumberFormat="1" applyFont="1" applyFill="1" applyBorder="1" applyAlignment="1" applyProtection="1">
      <alignment horizontal="left" vertical="center" indent="1"/>
    </xf>
    <xf numFmtId="1" fontId="1" fillId="2" borderId="37" xfId="0" applyNumberFormat="1" applyFont="1" applyFill="1" applyBorder="1" applyAlignment="1" applyProtection="1">
      <alignment horizontal="left" vertical="center" indent="1"/>
    </xf>
    <xf numFmtId="1" fontId="1" fillId="2" borderId="22" xfId="0" applyNumberFormat="1" applyFont="1" applyFill="1" applyBorder="1" applyAlignment="1" applyProtection="1">
      <alignment horizontal="left" vertical="center" indent="1"/>
    </xf>
    <xf numFmtId="1" fontId="1" fillId="2" borderId="4" xfId="0" applyNumberFormat="1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 applyProtection="1">
      <alignment horizontal="left" vertical="center" indent="1"/>
      <protection locked="0"/>
    </xf>
    <xf numFmtId="0" fontId="7" fillId="4" borderId="22" xfId="0" applyFont="1" applyFill="1" applyBorder="1" applyAlignment="1" applyProtection="1">
      <alignment horizontal="left" vertical="center" indent="1"/>
      <protection locked="0"/>
    </xf>
    <xf numFmtId="0" fontId="7" fillId="4" borderId="4" xfId="0" applyFont="1" applyFill="1" applyBorder="1" applyAlignment="1" applyProtection="1">
      <alignment horizontal="left" vertical="center" indent="1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1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14" fontId="7" fillId="3" borderId="0" xfId="0" applyNumberFormat="1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 textRotation="90"/>
    </xf>
    <xf numFmtId="0" fontId="2" fillId="2" borderId="32" xfId="0" applyFont="1" applyFill="1" applyBorder="1" applyAlignment="1" applyProtection="1">
      <alignment horizontal="center" vertical="center" textRotation="90"/>
    </xf>
    <xf numFmtId="0" fontId="5" fillId="0" borderId="0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0796562149362433E-2"/>
          <c:y val="9.0566204610489226E-2"/>
          <c:w val="0.90855588091681749"/>
          <c:h val="0.754718371754075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3"/>
              <c:layout>
                <c:manualLayout>
                  <c:x val="1.2389363988342518E-3"/>
                  <c:y val="-1.703117196822402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5339875067281767E-3"/>
                  <c:y val="1.6930876937063421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3.5988632527270696E-3"/>
                  <c:y val="2.8251770565867577E-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6.1939065357725183E-4"/>
                  <c:y val="-5.8540973843810393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5.6048661664055092E-4"/>
                  <c:y val="-6.2314565702580614E-2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4.6902206430817503E-3"/>
                  <c:y val="-6.608815756135078E-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-2.9203960049768124E-3"/>
                  <c:y val="-5.8540973843810393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-4.1002732751946307E-3"/>
                  <c:y val="-5.0993790126269513E-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3.8053770152012612E-3"/>
                  <c:y val="-4.7220198267498958E-2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-2.0353975291956686E-3"/>
                  <c:y val="-6.2314565702580614E-2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1.2095103349216171E-3"/>
                  <c:y val="-5.0993790126269513E-2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2.9203785394202289E-3"/>
                  <c:y val="-5.0993790126269513E-2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 val="-7.0501125658614314E-3"/>
                  <c:y val="-5.099379012626951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tr-TR"/>
              </a:p>
            </c:txPr>
            <c:showVal val="1"/>
          </c:dLbls>
          <c:val>
            <c:numRef>
              <c:f>ANA_SAYFA!$E$49:$X$49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100"/>
        <c:axId val="98353920"/>
        <c:axId val="98355456"/>
      </c:barChart>
      <c:catAx>
        <c:axId val="98353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98355456"/>
        <c:crosses val="autoZero"/>
        <c:auto val="1"/>
        <c:lblAlgn val="ctr"/>
        <c:lblOffset val="100"/>
        <c:tickLblSkip val="1"/>
        <c:tickMarkSkip val="1"/>
      </c:catAx>
      <c:valAx>
        <c:axId val="9835545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r-TR"/>
          </a:p>
        </c:txPr>
        <c:crossAx val="98353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HAZIRLAYAN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NA_SAYFA!D2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51</xdr:row>
      <xdr:rowOff>142875</xdr:rowOff>
    </xdr:from>
    <xdr:to>
      <xdr:col>25</xdr:col>
      <xdr:colOff>247650</xdr:colOff>
      <xdr:row>61</xdr:row>
      <xdr:rowOff>190500</xdr:rowOff>
    </xdr:to>
    <xdr:graphicFrame macro="">
      <xdr:nvGraphicFramePr>
        <xdr:cNvPr id="1077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73</xdr:row>
      <xdr:rowOff>0</xdr:rowOff>
    </xdr:from>
    <xdr:to>
      <xdr:col>3</xdr:col>
      <xdr:colOff>838200</xdr:colOff>
      <xdr:row>75</xdr:row>
      <xdr:rowOff>0</xdr:rowOff>
    </xdr:to>
    <xdr:sp macro="" textlink="">
      <xdr:nvSpPr>
        <xdr:cNvPr id="5" name="Text Box 4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542925" y="17564100"/>
          <a:ext cx="1285875" cy="323850"/>
        </a:xfrm>
        <a:prstGeom prst="rect">
          <a:avLst/>
        </a:prstGeom>
        <a:solidFill>
          <a:srgbClr val="00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HAZIRLAYAN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5</xdr:row>
      <xdr:rowOff>152400</xdr:rowOff>
    </xdr:from>
    <xdr:to>
      <xdr:col>12</xdr:col>
      <xdr:colOff>419100</xdr:colOff>
      <xdr:row>26</xdr:row>
      <xdr:rowOff>152400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962025"/>
          <a:ext cx="5400675" cy="3400425"/>
        </a:xfrm>
        <a:prstGeom prst="rect">
          <a:avLst/>
        </a:prstGeom>
        <a:solidFill>
          <a:srgbClr val="9999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0" tIns="360000" rIns="360000" bIns="360000" anchor="t" upright="1"/>
        <a:lstStyle/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Programı hazırlayan:</a:t>
          </a:r>
        </a:p>
        <a:p>
          <a:pPr algn="ctr" rtl="0">
            <a:defRPr sz="1000"/>
          </a:pPr>
          <a:endParaRPr lang="tr-TR" sz="1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Önder BAŞARANHINCAL</a:t>
          </a:r>
        </a:p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Matematik Öğretmeni</a:t>
          </a:r>
        </a:p>
        <a:p>
          <a:pPr algn="ctr" rtl="0">
            <a:defRPr sz="1000"/>
          </a:pPr>
          <a:endParaRPr lang="tr-TR" sz="1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İnönü Anadolu Lisesi</a:t>
          </a:r>
        </a:p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ÇORUM</a:t>
          </a:r>
        </a:p>
        <a:p>
          <a:pPr algn="ctr" rtl="0">
            <a:defRPr sz="1000"/>
          </a:pPr>
          <a:endParaRPr lang="tr-TR" sz="1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tr-TR" sz="1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onderbh@gmail.com</a:t>
          </a:r>
        </a:p>
      </xdr:txBody>
    </xdr:sp>
    <xdr:clientData/>
  </xdr:twoCellAnchor>
  <xdr:twoCellAnchor editAs="oneCell">
    <xdr:from>
      <xdr:col>13</xdr:col>
      <xdr:colOff>171450</xdr:colOff>
      <xdr:row>5</xdr:row>
      <xdr:rowOff>114300</xdr:rowOff>
    </xdr:from>
    <xdr:to>
      <xdr:col>15</xdr:col>
      <xdr:colOff>28575</xdr:colOff>
      <xdr:row>9</xdr:row>
      <xdr:rowOff>9525</xdr:rowOff>
    </xdr:to>
    <xdr:sp macro="[1]!ÇIKIŞ" textlink="">
      <xdr:nvSpPr>
        <xdr:cNvPr id="3074" name="Text Box 2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8096250" y="923925"/>
          <a:ext cx="1076325" cy="542925"/>
        </a:xfrm>
        <a:prstGeom prst="rect">
          <a:avLst/>
        </a:prstGeom>
        <a:solidFill>
          <a:srgbClr val="9999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ANA </a:t>
          </a:r>
        </a:p>
        <a:p>
          <a:pPr algn="ctr" rtl="0">
            <a:defRPr sz="1000"/>
          </a:pPr>
          <a:r>
            <a:rPr lang="tr-TR" sz="1000" b="1" i="0" u="none" strike="noStrike" baseline="0">
              <a:solidFill>
                <a:srgbClr val="FFFFFF"/>
              </a:solidFill>
              <a:latin typeface="Tahoma"/>
              <a:ea typeface="Tahoma"/>
              <a:cs typeface="Tahoma"/>
            </a:rPr>
            <a:t>SAYFA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arun\Downloads\E&#287;itim%20-%20&#214;&#287;retim\Okul%20Belgeleri\2010%20-%202011\&#304;skilip%20Anadolu%20Lisesi\S&#305;nav%20Analiz%20ve%20De&#287;erlendirme%20Program&#305;%201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SAYFA"/>
      <sheetName val="SINIF LİSTESİ"/>
      <sheetName val="BİLGİ"/>
      <sheetName val="1"/>
      <sheetName val="2"/>
      <sheetName val="3"/>
      <sheetName val="4"/>
      <sheetName val="Sınav Analiz ve Değerlendirme P"/>
    </sheetNames>
    <definedNames>
      <definedName name="ÇIKIŞ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showOutlineSymbols="0" zoomScale="70" zoomScaleNormal="70" workbookViewId="0">
      <selection activeCell="C52" sqref="C52:E60"/>
    </sheetView>
  </sheetViews>
  <sheetFormatPr defaultRowHeight="12.75"/>
  <cols>
    <col min="1" max="1" width="2.5703125" customWidth="1"/>
    <col min="2" max="2" width="5.5703125" customWidth="1"/>
    <col min="3" max="3" width="6.7109375" customWidth="1"/>
    <col min="4" max="4" width="32.7109375" customWidth="1"/>
    <col min="5" max="24" width="4.7109375" customWidth="1"/>
    <col min="25" max="25" width="7.28515625" customWidth="1"/>
    <col min="26" max="26" width="4.7109375" customWidth="1"/>
  </cols>
  <sheetData>
    <row r="1" spans="1:27" ht="21" customHeight="1">
      <c r="A1" s="10"/>
      <c r="B1" s="104" t="s">
        <v>12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"/>
    </row>
    <row r="2" spans="1:27" ht="15" customHeight="1">
      <c r="A2" s="10"/>
      <c r="B2" s="90" t="s">
        <v>13</v>
      </c>
      <c r="C2" s="90"/>
      <c r="D2" s="34" t="s">
        <v>37</v>
      </c>
      <c r="E2" s="28"/>
      <c r="F2" s="90" t="s">
        <v>17</v>
      </c>
      <c r="G2" s="90"/>
      <c r="H2" s="90"/>
      <c r="I2" s="90"/>
      <c r="J2" s="94" t="s">
        <v>39</v>
      </c>
      <c r="K2" s="94"/>
      <c r="L2" s="94"/>
      <c r="M2" s="94"/>
      <c r="N2" s="94"/>
      <c r="O2" s="9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0"/>
    </row>
    <row r="3" spans="1:27" ht="15" customHeight="1">
      <c r="A3" s="10"/>
      <c r="B3" s="90" t="s">
        <v>14</v>
      </c>
      <c r="C3" s="90"/>
      <c r="D3" s="34" t="s">
        <v>38</v>
      </c>
      <c r="E3" s="28"/>
      <c r="F3" s="90" t="s">
        <v>18</v>
      </c>
      <c r="G3" s="90"/>
      <c r="H3" s="90"/>
      <c r="I3" s="90"/>
      <c r="J3" s="94" t="s">
        <v>34</v>
      </c>
      <c r="K3" s="94"/>
      <c r="L3" s="94"/>
      <c r="M3" s="94"/>
      <c r="N3" s="94"/>
      <c r="O3" s="9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0"/>
    </row>
    <row r="4" spans="1:27" ht="15" customHeight="1">
      <c r="A4" s="10"/>
      <c r="B4" s="90" t="s">
        <v>15</v>
      </c>
      <c r="C4" s="90"/>
      <c r="D4" s="25" t="s">
        <v>34</v>
      </c>
      <c r="E4" s="28"/>
      <c r="F4" s="90" t="s">
        <v>19</v>
      </c>
      <c r="G4" s="90"/>
      <c r="H4" s="90"/>
      <c r="I4" s="90"/>
      <c r="J4" s="94" t="s">
        <v>35</v>
      </c>
      <c r="K4" s="94"/>
      <c r="L4" s="94"/>
      <c r="M4" s="94"/>
      <c r="N4" s="94"/>
      <c r="O4" s="9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0"/>
    </row>
    <row r="5" spans="1:27" ht="15" customHeight="1">
      <c r="A5" s="10"/>
      <c r="B5" s="90" t="s">
        <v>16</v>
      </c>
      <c r="C5" s="90"/>
      <c r="D5" s="34" t="s">
        <v>39</v>
      </c>
      <c r="E5" s="28"/>
      <c r="F5" s="90" t="s">
        <v>20</v>
      </c>
      <c r="G5" s="90"/>
      <c r="H5" s="90"/>
      <c r="I5" s="90"/>
      <c r="J5" s="93" t="s">
        <v>39</v>
      </c>
      <c r="K5" s="94"/>
      <c r="L5" s="94"/>
      <c r="M5" s="94"/>
      <c r="N5" s="94"/>
      <c r="O5" s="94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0"/>
    </row>
    <row r="6" spans="1:27" ht="7.5" customHeight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0"/>
    </row>
    <row r="7" spans="1:27" ht="24.95" customHeight="1" thickTop="1">
      <c r="A7" s="10"/>
      <c r="B7" s="82" t="s">
        <v>0</v>
      </c>
      <c r="C7" s="83"/>
      <c r="D7" s="84"/>
      <c r="E7" s="101" t="s">
        <v>1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4"/>
      <c r="Y7" s="29" t="s">
        <v>2</v>
      </c>
      <c r="Z7" s="102" t="s">
        <v>3</v>
      </c>
      <c r="AA7" s="10"/>
    </row>
    <row r="8" spans="1:27" ht="24.95" customHeight="1">
      <c r="A8" s="10"/>
      <c r="B8" s="1" t="s">
        <v>4</v>
      </c>
      <c r="C8" s="2" t="s">
        <v>5</v>
      </c>
      <c r="D8" s="2" t="s">
        <v>6</v>
      </c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4" t="s">
        <v>7</v>
      </c>
      <c r="Z8" s="103"/>
      <c r="AA8" s="10"/>
    </row>
    <row r="9" spans="1:27" ht="18" customHeight="1">
      <c r="A9" s="10"/>
      <c r="B9" s="5">
        <v>1</v>
      </c>
      <c r="C9" s="21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6" t="str">
        <f t="shared" ref="Y9:Y48" si="0">IF(Z9="X","",IF(D9=0,"",SUM(E9:X9)))</f>
        <v/>
      </c>
      <c r="Z9" s="20"/>
      <c r="AA9" s="10"/>
    </row>
    <row r="10" spans="1:27" ht="18" customHeight="1">
      <c r="A10" s="10"/>
      <c r="B10" s="5">
        <v>2</v>
      </c>
      <c r="C10" s="21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6" t="str">
        <f t="shared" si="0"/>
        <v/>
      </c>
      <c r="Z10" s="20"/>
      <c r="AA10" s="10"/>
    </row>
    <row r="11" spans="1:27" ht="18" customHeight="1">
      <c r="A11" s="10"/>
      <c r="B11" s="5">
        <v>3</v>
      </c>
      <c r="C11" s="21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6" t="str">
        <f t="shared" si="0"/>
        <v/>
      </c>
      <c r="Z11" s="20"/>
      <c r="AA11" s="10"/>
    </row>
    <row r="12" spans="1:27" ht="18" customHeight="1">
      <c r="A12" s="10"/>
      <c r="B12" s="5">
        <v>4</v>
      </c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6" t="str">
        <f t="shared" si="0"/>
        <v/>
      </c>
      <c r="Z12" s="20"/>
      <c r="AA12" s="10"/>
    </row>
    <row r="13" spans="1:27" ht="18" customHeight="1">
      <c r="A13" s="10"/>
      <c r="B13" s="5">
        <v>5</v>
      </c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6" t="str">
        <f t="shared" si="0"/>
        <v/>
      </c>
      <c r="Z13" s="20"/>
      <c r="AA13" s="10"/>
    </row>
    <row r="14" spans="1:27" ht="18" customHeight="1">
      <c r="A14" s="10"/>
      <c r="B14" s="5">
        <v>6</v>
      </c>
      <c r="C14" s="21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6" t="str">
        <f t="shared" si="0"/>
        <v/>
      </c>
      <c r="Z14" s="20"/>
      <c r="AA14" s="10"/>
    </row>
    <row r="15" spans="1:27" ht="18" customHeight="1">
      <c r="A15" s="10"/>
      <c r="B15" s="5">
        <v>7</v>
      </c>
      <c r="C15" s="21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 t="str">
        <f t="shared" si="0"/>
        <v/>
      </c>
      <c r="Z15" s="20"/>
      <c r="AA15" s="10"/>
    </row>
    <row r="16" spans="1:27" ht="18" customHeight="1">
      <c r="A16" s="10"/>
      <c r="B16" s="5">
        <v>8</v>
      </c>
      <c r="C16" s="21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6" t="str">
        <f t="shared" si="0"/>
        <v/>
      </c>
      <c r="Z16" s="20"/>
      <c r="AA16" s="10"/>
    </row>
    <row r="17" spans="1:27" ht="18" customHeight="1">
      <c r="A17" s="10"/>
      <c r="B17" s="5">
        <v>9</v>
      </c>
      <c r="C17" s="21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6" t="str">
        <f t="shared" si="0"/>
        <v/>
      </c>
      <c r="Z17" s="20"/>
      <c r="AA17" s="10"/>
    </row>
    <row r="18" spans="1:27" ht="18" customHeight="1">
      <c r="A18" s="10"/>
      <c r="B18" s="5">
        <v>10</v>
      </c>
      <c r="C18" s="21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6" t="str">
        <f t="shared" si="0"/>
        <v/>
      </c>
      <c r="Z18" s="20"/>
      <c r="AA18" s="10"/>
    </row>
    <row r="19" spans="1:27" ht="18" customHeight="1">
      <c r="A19" s="10"/>
      <c r="B19" s="5">
        <v>11</v>
      </c>
      <c r="C19" s="21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 t="str">
        <f t="shared" si="0"/>
        <v/>
      </c>
      <c r="Z19" s="20"/>
      <c r="AA19" s="10"/>
    </row>
    <row r="20" spans="1:27" ht="18" customHeight="1">
      <c r="A20" s="10"/>
      <c r="B20" s="5">
        <v>12</v>
      </c>
      <c r="C20" s="21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6" t="str">
        <f t="shared" si="0"/>
        <v/>
      </c>
      <c r="Z20" s="20"/>
      <c r="AA20" s="10"/>
    </row>
    <row r="21" spans="1:27" ht="18" customHeight="1">
      <c r="A21" s="10"/>
      <c r="B21" s="5">
        <v>13</v>
      </c>
      <c r="C21" s="21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6" t="str">
        <f t="shared" si="0"/>
        <v/>
      </c>
      <c r="Z21" s="20"/>
      <c r="AA21" s="10"/>
    </row>
    <row r="22" spans="1:27" ht="18" customHeight="1">
      <c r="A22" s="10"/>
      <c r="B22" s="5">
        <v>14</v>
      </c>
      <c r="C22" s="21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6" t="str">
        <f t="shared" si="0"/>
        <v/>
      </c>
      <c r="Z22" s="20"/>
      <c r="AA22" s="10"/>
    </row>
    <row r="23" spans="1:27" ht="18" customHeight="1">
      <c r="A23" s="10"/>
      <c r="B23" s="5">
        <v>15</v>
      </c>
      <c r="C23" s="2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6" t="str">
        <f t="shared" si="0"/>
        <v/>
      </c>
      <c r="Z23" s="20"/>
      <c r="AA23" s="10"/>
    </row>
    <row r="24" spans="1:27" ht="18" customHeight="1">
      <c r="A24" s="10"/>
      <c r="B24" s="5">
        <v>16</v>
      </c>
      <c r="C24" s="21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6" t="str">
        <f t="shared" si="0"/>
        <v/>
      </c>
      <c r="Z24" s="20"/>
      <c r="AA24" s="10"/>
    </row>
    <row r="25" spans="1:27" ht="18" customHeight="1">
      <c r="A25" s="10"/>
      <c r="B25" s="5">
        <v>17</v>
      </c>
      <c r="C25" s="21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6" t="str">
        <f t="shared" si="0"/>
        <v/>
      </c>
      <c r="Z25" s="20"/>
      <c r="AA25" s="10"/>
    </row>
    <row r="26" spans="1:27" ht="18" customHeight="1">
      <c r="A26" s="10"/>
      <c r="B26" s="5">
        <v>18</v>
      </c>
      <c r="C26" s="21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6" t="str">
        <f t="shared" si="0"/>
        <v/>
      </c>
      <c r="Z26" s="20"/>
      <c r="AA26" s="10"/>
    </row>
    <row r="27" spans="1:27" ht="18" customHeight="1">
      <c r="A27" s="10"/>
      <c r="B27" s="5">
        <v>19</v>
      </c>
      <c r="C27" s="21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6" t="str">
        <f t="shared" si="0"/>
        <v/>
      </c>
      <c r="Z27" s="20"/>
      <c r="AA27" s="10"/>
    </row>
    <row r="28" spans="1:27" ht="18" customHeight="1">
      <c r="A28" s="10"/>
      <c r="B28" s="5">
        <v>20</v>
      </c>
      <c r="C28" s="21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6" t="str">
        <f t="shared" si="0"/>
        <v/>
      </c>
      <c r="Z28" s="20"/>
      <c r="AA28" s="10"/>
    </row>
    <row r="29" spans="1:27" ht="18" customHeight="1">
      <c r="A29" s="10"/>
      <c r="B29" s="5">
        <v>21</v>
      </c>
      <c r="C29" s="21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6" t="str">
        <f t="shared" si="0"/>
        <v/>
      </c>
      <c r="Z29" s="20"/>
      <c r="AA29" s="10"/>
    </row>
    <row r="30" spans="1:27" ht="18" customHeight="1">
      <c r="A30" s="10"/>
      <c r="B30" s="5">
        <v>22</v>
      </c>
      <c r="C30" s="21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6" t="str">
        <f t="shared" si="0"/>
        <v/>
      </c>
      <c r="Z30" s="20"/>
      <c r="AA30" s="10"/>
    </row>
    <row r="31" spans="1:27" ht="18" customHeight="1">
      <c r="A31" s="10"/>
      <c r="B31" s="5">
        <v>23</v>
      </c>
      <c r="C31" s="21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6" t="str">
        <f t="shared" si="0"/>
        <v/>
      </c>
      <c r="Z31" s="20"/>
      <c r="AA31" s="10"/>
    </row>
    <row r="32" spans="1:27" ht="18" customHeight="1">
      <c r="A32" s="10"/>
      <c r="B32" s="5">
        <v>24</v>
      </c>
      <c r="C32" s="21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6" t="str">
        <f t="shared" si="0"/>
        <v/>
      </c>
      <c r="Z32" s="20"/>
      <c r="AA32" s="10"/>
    </row>
    <row r="33" spans="1:27" ht="18" customHeight="1">
      <c r="A33" s="10"/>
      <c r="B33" s="5">
        <v>25</v>
      </c>
      <c r="C33" s="21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6" t="str">
        <f t="shared" si="0"/>
        <v/>
      </c>
      <c r="Z33" s="20"/>
      <c r="AA33" s="10"/>
    </row>
    <row r="34" spans="1:27" ht="18" customHeight="1">
      <c r="A34" s="10"/>
      <c r="B34" s="5">
        <v>26</v>
      </c>
      <c r="C34" s="21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6" t="str">
        <f t="shared" si="0"/>
        <v/>
      </c>
      <c r="Z34" s="20"/>
      <c r="AA34" s="10"/>
    </row>
    <row r="35" spans="1:27" ht="18" customHeight="1">
      <c r="A35" s="10"/>
      <c r="B35" s="5">
        <v>27</v>
      </c>
      <c r="C35" s="21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6" t="str">
        <f t="shared" si="0"/>
        <v/>
      </c>
      <c r="Z35" s="20"/>
      <c r="AA35" s="10"/>
    </row>
    <row r="36" spans="1:27" ht="18" customHeight="1">
      <c r="A36" s="10"/>
      <c r="B36" s="5">
        <v>28</v>
      </c>
      <c r="C36" s="21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6" t="str">
        <f t="shared" si="0"/>
        <v/>
      </c>
      <c r="Z36" s="20"/>
      <c r="AA36" s="10"/>
    </row>
    <row r="37" spans="1:27" ht="18" customHeight="1">
      <c r="A37" s="10"/>
      <c r="B37" s="5">
        <v>29</v>
      </c>
      <c r="C37" s="21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6" t="str">
        <f t="shared" si="0"/>
        <v/>
      </c>
      <c r="Z37" s="20"/>
      <c r="AA37" s="10"/>
    </row>
    <row r="38" spans="1:27" ht="18" customHeight="1">
      <c r="A38" s="10"/>
      <c r="B38" s="5">
        <v>30</v>
      </c>
      <c r="C38" s="21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6" t="str">
        <f t="shared" si="0"/>
        <v/>
      </c>
      <c r="Z38" s="20"/>
      <c r="AA38" s="10"/>
    </row>
    <row r="39" spans="1:27" ht="18" customHeight="1">
      <c r="A39" s="10"/>
      <c r="B39" s="5">
        <v>31</v>
      </c>
      <c r="C39" s="21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6" t="str">
        <f t="shared" si="0"/>
        <v/>
      </c>
      <c r="Z39" s="20"/>
      <c r="AA39" s="10"/>
    </row>
    <row r="40" spans="1:27" ht="18" customHeight="1">
      <c r="A40" s="10"/>
      <c r="B40" s="5">
        <v>32</v>
      </c>
      <c r="C40" s="21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6" t="str">
        <f t="shared" si="0"/>
        <v/>
      </c>
      <c r="Z40" s="20"/>
      <c r="AA40" s="10"/>
    </row>
    <row r="41" spans="1:27" ht="18" customHeight="1">
      <c r="A41" s="10"/>
      <c r="B41" s="5">
        <v>33</v>
      </c>
      <c r="C41" s="21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6" t="str">
        <f t="shared" si="0"/>
        <v/>
      </c>
      <c r="Z41" s="20"/>
      <c r="AA41" s="10"/>
    </row>
    <row r="42" spans="1:27" ht="18" customHeight="1">
      <c r="A42" s="10"/>
      <c r="B42" s="5">
        <v>34</v>
      </c>
      <c r="C42" s="21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6" t="str">
        <f t="shared" si="0"/>
        <v/>
      </c>
      <c r="Z42" s="20"/>
      <c r="AA42" s="10"/>
    </row>
    <row r="43" spans="1:27" ht="18" customHeight="1">
      <c r="A43" s="10"/>
      <c r="B43" s="5">
        <v>35</v>
      </c>
      <c r="C43" s="21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6" t="str">
        <f t="shared" si="0"/>
        <v/>
      </c>
      <c r="Z43" s="20"/>
      <c r="AA43" s="10"/>
    </row>
    <row r="44" spans="1:27" ht="18" customHeight="1">
      <c r="A44" s="10"/>
      <c r="B44" s="5">
        <v>36</v>
      </c>
      <c r="C44" s="21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6" t="str">
        <f t="shared" si="0"/>
        <v/>
      </c>
      <c r="Z44" s="20"/>
      <c r="AA44" s="10"/>
    </row>
    <row r="45" spans="1:27" ht="18" customHeight="1">
      <c r="A45" s="10"/>
      <c r="B45" s="5">
        <v>37</v>
      </c>
      <c r="C45" s="21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6" t="str">
        <f t="shared" si="0"/>
        <v/>
      </c>
      <c r="Z45" s="20"/>
      <c r="AA45" s="10"/>
    </row>
    <row r="46" spans="1:27" ht="18" customHeight="1">
      <c r="A46" s="10"/>
      <c r="B46" s="5">
        <v>38</v>
      </c>
      <c r="C46" s="21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6" t="str">
        <f t="shared" si="0"/>
        <v/>
      </c>
      <c r="Z46" s="20"/>
      <c r="AA46" s="10"/>
    </row>
    <row r="47" spans="1:27" ht="18" customHeight="1">
      <c r="A47" s="10"/>
      <c r="B47" s="5">
        <v>39</v>
      </c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6" t="str">
        <f t="shared" si="0"/>
        <v/>
      </c>
      <c r="Z47" s="20"/>
      <c r="AA47" s="10"/>
    </row>
    <row r="48" spans="1:27" ht="18" customHeight="1" thickBot="1">
      <c r="A48" s="10"/>
      <c r="B48" s="5">
        <v>40</v>
      </c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6" t="str">
        <f t="shared" si="0"/>
        <v/>
      </c>
      <c r="Z48" s="24"/>
      <c r="AA48" s="10"/>
    </row>
    <row r="49" spans="1:29" ht="27.75" customHeight="1" thickTop="1" thickBot="1">
      <c r="A49" s="10"/>
      <c r="B49" s="85" t="s">
        <v>8</v>
      </c>
      <c r="C49" s="86"/>
      <c r="D49" s="87"/>
      <c r="E49" s="6" t="str">
        <f>IF(E52=0," ",((SUM(E9:E48)/COUNT(E9:E48))*100)/E52)</f>
        <v xml:space="preserve"> </v>
      </c>
      <c r="F49" s="6" t="str">
        <f>IF(E53=0," ",((SUM(F9:F48)/COUNT(F9:F48))*100)/E53)</f>
        <v xml:space="preserve"> </v>
      </c>
      <c r="G49" s="6" t="str">
        <f>IF(E54=0," ",((SUM(G9:G48)/COUNT(G9:G48))*100)/E54)</f>
        <v xml:space="preserve"> </v>
      </c>
      <c r="H49" s="6" t="str">
        <f>IF(E55=0," ",((SUM(H9:H48)/COUNT(H9:H48))*100)/E55)</f>
        <v xml:space="preserve"> </v>
      </c>
      <c r="I49" s="6" t="str">
        <f>IF(E56=0," ",((SUM(I9:I48)/COUNT(I9:I48))*100)/E56)</f>
        <v xml:space="preserve"> </v>
      </c>
      <c r="J49" s="6" t="str">
        <f>IF(E57=0," ",((SUM(J9:J48)/COUNT(J9:J48))*100)/E57)</f>
        <v xml:space="preserve"> </v>
      </c>
      <c r="K49" s="6" t="str">
        <f>IF(E58=0," ",((SUM(K9:K48)/COUNT(K9:K48))*100)/E58)</f>
        <v xml:space="preserve"> </v>
      </c>
      <c r="L49" s="6" t="str">
        <f>IF(E59=0," ",((SUM(L9:L48)/COUNT(L9:L48))*100)/E59)</f>
        <v xml:space="preserve"> </v>
      </c>
      <c r="M49" s="6" t="str">
        <f>IF(E60=0," ",((SUM(M9:M48)/COUNT(M9:M48))*100)/E60)</f>
        <v xml:space="preserve"> </v>
      </c>
      <c r="N49" s="6" t="str">
        <f>IF(E61=0," ",((SUM(N9:N48)/COUNT(N9:N48))*100)/E61)</f>
        <v xml:space="preserve"> </v>
      </c>
      <c r="O49" s="6" t="str">
        <f>IF(E62=0," ",((SUM(O9:O48)/COUNT(O9:O48))*100)/E62)</f>
        <v xml:space="preserve"> </v>
      </c>
      <c r="P49" s="6" t="str">
        <f>IF(E63=0," ",((SUM(P9:P48)/COUNT(P9:P48))*100)/E63)</f>
        <v xml:space="preserve"> </v>
      </c>
      <c r="Q49" s="6" t="str">
        <f>IF(E64=0," ",((SUM(Q9:Q48)/COUNT(Q9:Q48))*100)/E64)</f>
        <v xml:space="preserve"> </v>
      </c>
      <c r="R49" s="6" t="str">
        <f>IF(E65=0," ",((SUM(R9:R48)/COUNT(R9:R48))*100)/E65)</f>
        <v xml:space="preserve"> </v>
      </c>
      <c r="S49" s="6" t="str">
        <f>IF(E66=0," ",((SUM(S9:S48)/COUNT(S9:S48))*100)/E66)</f>
        <v xml:space="preserve"> </v>
      </c>
      <c r="T49" s="6" t="str">
        <f>IF(E67=0," ",((SUM(T9:T48)/COUNT(T9:T48))*100)/E67)</f>
        <v xml:space="preserve"> </v>
      </c>
      <c r="U49" s="6" t="str">
        <f>IF(E68=0," ",((SUM(U9:U48)/COUNT(U9:U48))*100)/E68)</f>
        <v xml:space="preserve"> </v>
      </c>
      <c r="V49" s="6" t="str">
        <f>IF(E69=0," ",((SUM(V9:V48)/COUNT(V9:V48))*100)/E69)</f>
        <v xml:space="preserve"> </v>
      </c>
      <c r="W49" s="6" t="str">
        <f>IF(E70=0," ",((SUM(W9:W48)/COUNT(W9:W48))*100)/E70)</f>
        <v xml:space="preserve"> </v>
      </c>
      <c r="X49" s="7" t="str">
        <f>IF(E71=0," ",((SUM(X9:X48)/COUNT(X9:X48))*100)/E71)</f>
        <v xml:space="preserve"> </v>
      </c>
      <c r="Y49" s="8"/>
      <c r="Z49" s="9"/>
      <c r="AA49" s="10"/>
    </row>
    <row r="50" spans="1:29" ht="18" customHeight="1" thickTop="1" thickBo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9" ht="24.95" customHeight="1" thickTop="1">
      <c r="A51" s="10"/>
      <c r="B51" s="91" t="s">
        <v>22</v>
      </c>
      <c r="C51" s="92"/>
      <c r="D51" s="92"/>
      <c r="E51" s="12" t="s">
        <v>21</v>
      </c>
      <c r="F51" s="11"/>
      <c r="G51" s="95" t="s">
        <v>23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7"/>
      <c r="AA51" s="10"/>
    </row>
    <row r="52" spans="1:29" ht="21" customHeight="1">
      <c r="A52" s="10"/>
      <c r="B52" s="33">
        <v>1</v>
      </c>
      <c r="C52" s="77"/>
      <c r="D52" s="78"/>
      <c r="E52" s="20"/>
      <c r="F52" s="11"/>
      <c r="G52" s="98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00"/>
      <c r="AA52" s="10"/>
    </row>
    <row r="53" spans="1:29" ht="21" customHeight="1">
      <c r="A53" s="10"/>
      <c r="B53" s="33">
        <v>2</v>
      </c>
      <c r="C53" s="77"/>
      <c r="D53" s="78"/>
      <c r="E53" s="20"/>
      <c r="F53" s="11"/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5"/>
      <c r="AA53" s="10"/>
    </row>
    <row r="54" spans="1:29" ht="21" customHeight="1">
      <c r="A54" s="10"/>
      <c r="B54" s="33">
        <v>3</v>
      </c>
      <c r="C54" s="77"/>
      <c r="D54" s="78"/>
      <c r="E54" s="20"/>
      <c r="F54" s="11"/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"/>
      <c r="AA54" s="10"/>
    </row>
    <row r="55" spans="1:29" ht="21" customHeight="1">
      <c r="A55" s="10"/>
      <c r="B55" s="33">
        <v>4</v>
      </c>
      <c r="C55" s="77"/>
      <c r="D55" s="78"/>
      <c r="E55" s="20"/>
      <c r="F55" s="11"/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5"/>
      <c r="AA55" s="10"/>
    </row>
    <row r="56" spans="1:29" ht="21" customHeight="1">
      <c r="A56" s="10"/>
      <c r="B56" s="33">
        <v>5</v>
      </c>
      <c r="C56" s="77"/>
      <c r="D56" s="78"/>
      <c r="E56" s="20"/>
      <c r="F56" s="11"/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5"/>
      <c r="AA56" s="10"/>
    </row>
    <row r="57" spans="1:29" ht="21" customHeight="1">
      <c r="A57" s="10"/>
      <c r="B57" s="33">
        <v>6</v>
      </c>
      <c r="C57" s="77"/>
      <c r="D57" s="78"/>
      <c r="E57" s="20"/>
      <c r="F57" s="11"/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5"/>
      <c r="AA57" s="10"/>
    </row>
    <row r="58" spans="1:29" ht="21" customHeight="1">
      <c r="A58" s="10"/>
      <c r="B58" s="33">
        <v>7</v>
      </c>
      <c r="C58" s="77"/>
      <c r="D58" s="78"/>
      <c r="E58" s="20"/>
      <c r="F58" s="11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5"/>
      <c r="AA58" s="10"/>
    </row>
    <row r="59" spans="1:29" ht="21" customHeight="1">
      <c r="A59" s="10"/>
      <c r="B59" s="33">
        <v>8</v>
      </c>
      <c r="C59" s="77"/>
      <c r="D59" s="78"/>
      <c r="E59" s="20"/>
      <c r="F59" s="11"/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5"/>
      <c r="AA59" s="10"/>
    </row>
    <row r="60" spans="1:29" ht="21" customHeight="1">
      <c r="A60" s="10"/>
      <c r="B60" s="33">
        <v>9</v>
      </c>
      <c r="C60" s="77"/>
      <c r="D60" s="78"/>
      <c r="E60" s="20"/>
      <c r="F60" s="11"/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5"/>
      <c r="AA60" s="10"/>
    </row>
    <row r="61" spans="1:29" ht="21" customHeight="1">
      <c r="A61" s="10"/>
      <c r="B61" s="33">
        <v>10</v>
      </c>
      <c r="C61" s="77"/>
      <c r="D61" s="78"/>
      <c r="E61" s="20"/>
      <c r="F61" s="11"/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5"/>
      <c r="AA61" s="10"/>
    </row>
    <row r="62" spans="1:29" ht="21" customHeight="1" thickBot="1">
      <c r="A62" s="10"/>
      <c r="B62" s="33">
        <v>11</v>
      </c>
      <c r="C62" s="79"/>
      <c r="D62" s="79"/>
      <c r="E62" s="20"/>
      <c r="F62" s="11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9"/>
      <c r="AA62" s="10"/>
    </row>
    <row r="63" spans="1:29" ht="21" customHeight="1" thickTop="1" thickBot="1">
      <c r="A63" s="10"/>
      <c r="B63" s="33">
        <v>12</v>
      </c>
      <c r="C63" s="79"/>
      <c r="D63" s="79"/>
      <c r="E63" s="2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C63" s="31"/>
    </row>
    <row r="64" spans="1:29" ht="21" customHeight="1" thickTop="1">
      <c r="A64" s="10"/>
      <c r="B64" s="33">
        <v>13</v>
      </c>
      <c r="C64" s="79"/>
      <c r="D64" s="79"/>
      <c r="E64" s="20"/>
      <c r="F64" s="11"/>
      <c r="G64" s="65" t="s">
        <v>10</v>
      </c>
      <c r="H64" s="66"/>
      <c r="I64" s="66"/>
      <c r="J64" s="66"/>
      <c r="K64" s="66"/>
      <c r="L64" s="66"/>
      <c r="M64" s="66"/>
      <c r="N64" s="66"/>
      <c r="O64" s="66"/>
      <c r="P64" s="67"/>
      <c r="Q64" s="10"/>
      <c r="R64" s="65" t="s">
        <v>11</v>
      </c>
      <c r="S64" s="66"/>
      <c r="T64" s="66"/>
      <c r="U64" s="66"/>
      <c r="V64" s="66"/>
      <c r="W64" s="66"/>
      <c r="X64" s="66"/>
      <c r="Y64" s="66"/>
      <c r="Z64" s="67"/>
      <c r="AA64" s="10"/>
    </row>
    <row r="65" spans="1:27" ht="21" customHeight="1">
      <c r="A65" s="10"/>
      <c r="B65" s="33">
        <v>14</v>
      </c>
      <c r="C65" s="79"/>
      <c r="D65" s="79"/>
      <c r="E65" s="20"/>
      <c r="F65" s="11"/>
      <c r="G65" s="68"/>
      <c r="H65" s="64"/>
      <c r="I65" s="64"/>
      <c r="J65" s="64"/>
      <c r="K65" s="64"/>
      <c r="L65" s="64"/>
      <c r="M65" s="64"/>
      <c r="N65" s="64"/>
      <c r="O65" s="64"/>
      <c r="P65" s="69"/>
      <c r="Q65" s="10"/>
      <c r="R65" s="68"/>
      <c r="S65" s="64"/>
      <c r="T65" s="64"/>
      <c r="U65" s="64"/>
      <c r="V65" s="64"/>
      <c r="W65" s="64"/>
      <c r="X65" s="64"/>
      <c r="Y65" s="64"/>
      <c r="Z65" s="69"/>
      <c r="AA65" s="10"/>
    </row>
    <row r="66" spans="1:27" ht="21" customHeight="1">
      <c r="A66" s="10"/>
      <c r="B66" s="33">
        <v>15</v>
      </c>
      <c r="C66" s="79"/>
      <c r="D66" s="79"/>
      <c r="E66" s="20"/>
      <c r="F66" s="11"/>
      <c r="G66" s="35" t="s">
        <v>24</v>
      </c>
      <c r="H66" s="36"/>
      <c r="I66" s="36"/>
      <c r="J66" s="36"/>
      <c r="K66" s="36"/>
      <c r="L66" s="36"/>
      <c r="M66" s="64">
        <f>COUNTIF(Y9:Y48,"&lt;=49")</f>
        <v>0</v>
      </c>
      <c r="N66" s="64"/>
      <c r="O66" s="59" t="e">
        <f>(M66)/(SUM(M66:N70))</f>
        <v>#DIV/0!</v>
      </c>
      <c r="P66" s="60"/>
      <c r="Q66" s="10"/>
      <c r="R66" s="72" t="s">
        <v>33</v>
      </c>
      <c r="S66" s="73"/>
      <c r="T66" s="73"/>
      <c r="U66" s="73"/>
      <c r="V66" s="73"/>
      <c r="W66" s="73"/>
      <c r="X66" s="74"/>
      <c r="Y66" s="32">
        <f>MAX(Y9:Y48)</f>
        <v>0</v>
      </c>
      <c r="Z66" s="27">
        <f>MIN(Y9:Y48)</f>
        <v>0</v>
      </c>
      <c r="AA66" s="10"/>
    </row>
    <row r="67" spans="1:27" ht="21" customHeight="1">
      <c r="A67" s="10"/>
      <c r="B67" s="33">
        <v>16</v>
      </c>
      <c r="C67" s="79"/>
      <c r="D67" s="79"/>
      <c r="E67" s="20"/>
      <c r="F67" s="11"/>
      <c r="G67" s="35" t="s">
        <v>25</v>
      </c>
      <c r="H67" s="36"/>
      <c r="I67" s="36"/>
      <c r="J67" s="36"/>
      <c r="K67" s="36"/>
      <c r="L67" s="36"/>
      <c r="M67" s="63">
        <f>COUNTIF(Y9:Y48,"&lt;=59")-M66</f>
        <v>0</v>
      </c>
      <c r="N67" s="64"/>
      <c r="O67" s="59" t="e">
        <f>(M67)/(SUM(M66:N70))</f>
        <v>#DIV/0!</v>
      </c>
      <c r="P67" s="60"/>
      <c r="Q67" s="10"/>
      <c r="R67" s="70" t="s">
        <v>29</v>
      </c>
      <c r="S67" s="71"/>
      <c r="T67" s="71"/>
      <c r="U67" s="71"/>
      <c r="V67" s="71"/>
      <c r="W67" s="71"/>
      <c r="X67" s="71"/>
      <c r="Y67" s="75" t="e">
        <f>AVERAGE(Y9:Y48)</f>
        <v>#DIV/0!</v>
      </c>
      <c r="Z67" s="76"/>
      <c r="AA67" s="10"/>
    </row>
    <row r="68" spans="1:27" ht="21" customHeight="1">
      <c r="A68" s="10"/>
      <c r="B68" s="33">
        <v>17</v>
      </c>
      <c r="C68" s="79"/>
      <c r="D68" s="79"/>
      <c r="E68" s="20"/>
      <c r="F68" s="11"/>
      <c r="G68" s="35" t="s">
        <v>26</v>
      </c>
      <c r="H68" s="36"/>
      <c r="I68" s="36"/>
      <c r="J68" s="36"/>
      <c r="K68" s="36"/>
      <c r="L68" s="36"/>
      <c r="M68" s="63">
        <f>COUNTIF(Y9:Y48,"&lt;=69")-M67-M66</f>
        <v>0</v>
      </c>
      <c r="N68" s="64"/>
      <c r="O68" s="59" t="e">
        <f>(M68)/(SUM(M66:N70))</f>
        <v>#DIV/0!</v>
      </c>
      <c r="P68" s="60"/>
      <c r="Q68" s="10"/>
      <c r="R68" s="48" t="s">
        <v>32</v>
      </c>
      <c r="S68" s="49"/>
      <c r="T68" s="49"/>
      <c r="U68" s="49"/>
      <c r="V68" s="49"/>
      <c r="W68" s="49"/>
      <c r="X68" s="50"/>
      <c r="Y68" s="54" t="e">
        <f>(M71)/(SUM(M71:N72))</f>
        <v>#DIV/0!</v>
      </c>
      <c r="Z68" s="55"/>
      <c r="AA68" s="10"/>
    </row>
    <row r="69" spans="1:27" ht="21" customHeight="1">
      <c r="A69" s="10"/>
      <c r="B69" s="33">
        <v>18</v>
      </c>
      <c r="C69" s="79"/>
      <c r="D69" s="79"/>
      <c r="E69" s="20"/>
      <c r="F69" s="11"/>
      <c r="G69" s="35" t="s">
        <v>27</v>
      </c>
      <c r="H69" s="36"/>
      <c r="I69" s="36"/>
      <c r="J69" s="36"/>
      <c r="K69" s="36"/>
      <c r="L69" s="36"/>
      <c r="M69" s="63">
        <f>COUNTIF(Y9:Y48,"&lt;=84")-M68-M67-M66</f>
        <v>0</v>
      </c>
      <c r="N69" s="64"/>
      <c r="O69" s="59" t="e">
        <f>(M69)/(SUM(M66:N70))</f>
        <v>#DIV/0!</v>
      </c>
      <c r="P69" s="60"/>
      <c r="Q69" s="10"/>
      <c r="R69" s="51"/>
      <c r="S69" s="52"/>
      <c r="T69" s="52"/>
      <c r="U69" s="52"/>
      <c r="V69" s="52"/>
      <c r="W69" s="52"/>
      <c r="X69" s="53"/>
      <c r="Y69" s="56"/>
      <c r="Z69" s="57"/>
      <c r="AA69" s="10"/>
    </row>
    <row r="70" spans="1:27" ht="21" customHeight="1">
      <c r="A70" s="10"/>
      <c r="B70" s="33">
        <v>19</v>
      </c>
      <c r="C70" s="79"/>
      <c r="D70" s="79"/>
      <c r="E70" s="20"/>
      <c r="F70" s="11"/>
      <c r="G70" s="35" t="s">
        <v>28</v>
      </c>
      <c r="H70" s="36"/>
      <c r="I70" s="36"/>
      <c r="J70" s="36"/>
      <c r="K70" s="36"/>
      <c r="L70" s="36"/>
      <c r="M70" s="63">
        <f>COUNTIF(Y9:Y48,"&lt;=100")-M69-M68-M67-M66</f>
        <v>0</v>
      </c>
      <c r="N70" s="64"/>
      <c r="O70" s="59" t="e">
        <f>(M70)/(SUM(M66:N70))</f>
        <v>#DIV/0!</v>
      </c>
      <c r="P70" s="60"/>
      <c r="Q70" s="10"/>
      <c r="R70" s="39" t="s">
        <v>36</v>
      </c>
      <c r="S70" s="40"/>
      <c r="T70" s="40"/>
      <c r="U70" s="40"/>
      <c r="V70" s="40"/>
      <c r="W70" s="40"/>
      <c r="X70" s="40"/>
      <c r="Y70" s="40"/>
      <c r="Z70" s="41"/>
      <c r="AA70" s="10"/>
    </row>
    <row r="71" spans="1:27" ht="21" customHeight="1" thickBot="1">
      <c r="A71" s="10"/>
      <c r="B71" s="30">
        <v>20</v>
      </c>
      <c r="C71" s="79"/>
      <c r="D71" s="79"/>
      <c r="E71" s="20"/>
      <c r="F71" s="11"/>
      <c r="G71" s="35" t="s">
        <v>30</v>
      </c>
      <c r="H71" s="36"/>
      <c r="I71" s="36"/>
      <c r="J71" s="36"/>
      <c r="K71" s="36"/>
      <c r="L71" s="36"/>
      <c r="M71" s="88">
        <f>SUM(M67:N70)</f>
        <v>0</v>
      </c>
      <c r="N71" s="89"/>
      <c r="O71" s="59" t="e">
        <f>SUM(O67:P70)</f>
        <v>#DIV/0!</v>
      </c>
      <c r="P71" s="60"/>
      <c r="Q71" s="10"/>
      <c r="R71" s="42"/>
      <c r="S71" s="43"/>
      <c r="T71" s="43"/>
      <c r="U71" s="43"/>
      <c r="V71" s="43"/>
      <c r="W71" s="43"/>
      <c r="X71" s="43"/>
      <c r="Y71" s="43"/>
      <c r="Z71" s="44"/>
      <c r="AA71" s="10"/>
    </row>
    <row r="72" spans="1:27" ht="21" customHeight="1" thickTop="1" thickBot="1">
      <c r="A72" s="10"/>
      <c r="B72" s="11"/>
      <c r="C72" s="80" t="s">
        <v>9</v>
      </c>
      <c r="D72" s="81"/>
      <c r="E72" s="16">
        <f>SUM(E52:E71)</f>
        <v>0</v>
      </c>
      <c r="F72" s="11"/>
      <c r="G72" s="37" t="s">
        <v>31</v>
      </c>
      <c r="H72" s="38"/>
      <c r="I72" s="38"/>
      <c r="J72" s="38"/>
      <c r="K72" s="38"/>
      <c r="L72" s="38"/>
      <c r="M72" s="58">
        <f>M66</f>
        <v>0</v>
      </c>
      <c r="N72" s="58"/>
      <c r="O72" s="61" t="e">
        <f>O66</f>
        <v>#DIV/0!</v>
      </c>
      <c r="P72" s="62"/>
      <c r="Q72" s="10"/>
      <c r="R72" s="45"/>
      <c r="S72" s="46"/>
      <c r="T72" s="46"/>
      <c r="U72" s="46"/>
      <c r="V72" s="46"/>
      <c r="W72" s="46"/>
      <c r="X72" s="46"/>
      <c r="Y72" s="46"/>
      <c r="Z72" s="47"/>
      <c r="AA72" s="10"/>
    </row>
    <row r="73" spans="1:27" ht="13.5" thickTop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>
      <c r="Q77" s="10"/>
      <c r="S77" s="31"/>
    </row>
    <row r="82" spans="17:17">
      <c r="Q82" s="10"/>
    </row>
    <row r="83" spans="17:17">
      <c r="Q83" s="10"/>
    </row>
    <row r="84" spans="17:17">
      <c r="Q84" s="10"/>
    </row>
  </sheetData>
  <sheetProtection password="8F97" sheet="1" objects="1" scenarios="1" selectLockedCells="1"/>
  <mergeCells count="69">
    <mergeCell ref="J3:O3"/>
    <mergeCell ref="B1:Z1"/>
    <mergeCell ref="F3:I3"/>
    <mergeCell ref="F4:I4"/>
    <mergeCell ref="B5:C5"/>
    <mergeCell ref="F5:I5"/>
    <mergeCell ref="F2:I2"/>
    <mergeCell ref="B2:C2"/>
    <mergeCell ref="B3:C3"/>
    <mergeCell ref="J2:O2"/>
    <mergeCell ref="J4:O4"/>
    <mergeCell ref="M70:N70"/>
    <mergeCell ref="M71:N71"/>
    <mergeCell ref="B4:C4"/>
    <mergeCell ref="C57:D57"/>
    <mergeCell ref="C53:D53"/>
    <mergeCell ref="C54:D54"/>
    <mergeCell ref="B51:D51"/>
    <mergeCell ref="C63:D63"/>
    <mergeCell ref="C64:D64"/>
    <mergeCell ref="C65:D65"/>
    <mergeCell ref="C67:D67"/>
    <mergeCell ref="C68:D68"/>
    <mergeCell ref="J5:O5"/>
    <mergeCell ref="G51:Z52"/>
    <mergeCell ref="E7:X7"/>
    <mergeCell ref="Z7:Z8"/>
    <mergeCell ref="C58:D58"/>
    <mergeCell ref="C69:D69"/>
    <mergeCell ref="C72:D72"/>
    <mergeCell ref="C71:D71"/>
    <mergeCell ref="B7:D7"/>
    <mergeCell ref="B49:D49"/>
    <mergeCell ref="C70:D70"/>
    <mergeCell ref="C60:D60"/>
    <mergeCell ref="C61:D61"/>
    <mergeCell ref="C62:D62"/>
    <mergeCell ref="C66:D66"/>
    <mergeCell ref="C56:D56"/>
    <mergeCell ref="C52:D52"/>
    <mergeCell ref="C55:D55"/>
    <mergeCell ref="C59:D59"/>
    <mergeCell ref="G67:L67"/>
    <mergeCell ref="G66:L66"/>
    <mergeCell ref="G64:P65"/>
    <mergeCell ref="R64:Z65"/>
    <mergeCell ref="R67:X67"/>
    <mergeCell ref="R66:X66"/>
    <mergeCell ref="Y67:Z67"/>
    <mergeCell ref="O66:P66"/>
    <mergeCell ref="O67:P67"/>
    <mergeCell ref="M66:N66"/>
    <mergeCell ref="M67:N67"/>
    <mergeCell ref="G69:L69"/>
    <mergeCell ref="G70:L70"/>
    <mergeCell ref="G71:L71"/>
    <mergeCell ref="G72:L72"/>
    <mergeCell ref="R70:Z72"/>
    <mergeCell ref="R68:X69"/>
    <mergeCell ref="Y68:Z69"/>
    <mergeCell ref="G68:L68"/>
    <mergeCell ref="M72:N72"/>
    <mergeCell ref="O68:P68"/>
    <mergeCell ref="O69:P69"/>
    <mergeCell ref="O70:P70"/>
    <mergeCell ref="O71:P71"/>
    <mergeCell ref="O72:P72"/>
    <mergeCell ref="M68:N68"/>
    <mergeCell ref="M69:N69"/>
  </mergeCells>
  <phoneticPr fontId="0" type="noConversion"/>
  <printOptions horizontalCentered="1" verticalCentered="1"/>
  <pageMargins left="0" right="0" top="0" bottom="0" header="0" footer="0"/>
  <pageSetup paperSize="9" scale="60" orientation="portrait" blackAndWhite="1" r:id="rId1"/>
  <headerFooter alignWithMargins="0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7"/>
  <sheetViews>
    <sheetView workbookViewId="0"/>
  </sheetViews>
  <sheetFormatPr defaultRowHeight="12.75"/>
  <sheetData>
    <row r="1" spans="1:5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</sheetData>
  <sheetProtection password="8F97" sheet="1" objects="1" scenarios="1"/>
  <phoneticPr fontId="0" type="noConversion"/>
  <pageMargins left="0.75" right="0.75" top="1" bottom="1" header="0.5" footer="0.5"/>
  <pageSetup paperSize="9" orientation="portrait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ANA_SAYFA</vt:lpstr>
      <vt:lpstr>HAZIRLAYAN</vt:lpstr>
    </vt:vector>
  </TitlesOfParts>
  <Manager>dersimiz.com</Manager>
  <Company>dersimiz.com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Önder BAŞARANHINCAL</dc:creator>
  <cp:keywords>dersimiz.com</cp:keywords>
  <dc:description>dersimiz.com</dc:description>
  <cp:lastModifiedBy>Onur</cp:lastModifiedBy>
  <cp:lastPrinted>2013-12-02T18:11:05Z</cp:lastPrinted>
  <dcterms:created xsi:type="dcterms:W3CDTF">2008-11-23T18:25:14Z</dcterms:created>
  <dcterms:modified xsi:type="dcterms:W3CDTF">2016-09-28T06:10:30Z</dcterms:modified>
  <cp:category>dersimiz.com</cp:category>
</cp:coreProperties>
</file>